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I:\GDOWN1 Paper 数据\Artical\投稿材料\Source Data\Source Data submit to elife 22.11.8\Figure 1-7\"/>
    </mc:Choice>
  </mc:AlternateContent>
  <xr:revisionPtr revIDLastSave="0" documentId="13_ncr:1_{3C2BE5AB-3B05-40C5-847F-0133BC6B4A9F}" xr6:coauthVersionLast="36" xr6:coauthVersionMax="36" xr10:uidLastSave="{00000000-0000-0000-0000-000000000000}"/>
  <bookViews>
    <workbookView xWindow="0" yWindow="0" windowWidth="18468" windowHeight="9300" xr2:uid="{00000000-000D-0000-FFFF-FFFF00000000}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S13" i="1" l="1"/>
  <c r="R13" i="1"/>
  <c r="Q13" i="1"/>
  <c r="P13" i="1"/>
  <c r="O13" i="1"/>
  <c r="M13" i="1"/>
  <c r="L13" i="1"/>
  <c r="K13" i="1"/>
  <c r="J13" i="1"/>
  <c r="I13" i="1"/>
  <c r="G13" i="1"/>
  <c r="F13" i="1"/>
  <c r="E13" i="1"/>
  <c r="D13" i="1"/>
  <c r="C13" i="1"/>
  <c r="N12" i="1"/>
  <c r="H12" i="1"/>
  <c r="B12" i="1"/>
  <c r="N11" i="1"/>
  <c r="H11" i="1"/>
  <c r="B11" i="1"/>
  <c r="N10" i="1"/>
  <c r="H10" i="1"/>
  <c r="B10" i="1"/>
  <c r="S27" i="1"/>
  <c r="R27" i="1"/>
  <c r="Q27" i="1"/>
  <c r="P27" i="1"/>
  <c r="O27" i="1"/>
  <c r="M27" i="1"/>
  <c r="L27" i="1"/>
  <c r="K27" i="1"/>
  <c r="J27" i="1"/>
  <c r="I27" i="1"/>
  <c r="G27" i="1"/>
  <c r="F27" i="1"/>
  <c r="E27" i="1"/>
  <c r="D27" i="1"/>
  <c r="C27" i="1"/>
  <c r="S20" i="1"/>
  <c r="R20" i="1"/>
  <c r="Q20" i="1"/>
  <c r="P20" i="1"/>
  <c r="O20" i="1"/>
  <c r="M20" i="1"/>
  <c r="L20" i="1"/>
  <c r="K20" i="1"/>
  <c r="J20" i="1"/>
  <c r="I20" i="1"/>
  <c r="G20" i="1"/>
  <c r="F20" i="1"/>
  <c r="E20" i="1"/>
  <c r="D20" i="1"/>
  <c r="C20" i="1"/>
  <c r="S6" i="1"/>
  <c r="R6" i="1"/>
  <c r="Q6" i="1"/>
  <c r="P6" i="1"/>
  <c r="O6" i="1"/>
  <c r="M6" i="1"/>
  <c r="L6" i="1"/>
  <c r="K6" i="1"/>
  <c r="J6" i="1"/>
  <c r="I6" i="1"/>
  <c r="G6" i="1"/>
  <c r="F6" i="1"/>
  <c r="E6" i="1"/>
  <c r="D6" i="1"/>
  <c r="C6" i="1"/>
  <c r="N26" i="1"/>
  <c r="H26" i="1"/>
  <c r="B26" i="1"/>
  <c r="N19" i="1"/>
  <c r="H19" i="1"/>
  <c r="B19" i="1"/>
  <c r="N5" i="1"/>
  <c r="H5" i="1"/>
  <c r="B5" i="1"/>
  <c r="N25" i="1"/>
  <c r="H25" i="1"/>
  <c r="B25" i="1"/>
  <c r="N18" i="1"/>
  <c r="H18" i="1"/>
  <c r="B18" i="1"/>
  <c r="N4" i="1"/>
  <c r="H4" i="1"/>
  <c r="B4" i="1"/>
  <c r="N24" i="1"/>
  <c r="H24" i="1"/>
  <c r="B24" i="1"/>
  <c r="N17" i="1"/>
  <c r="H17" i="1"/>
  <c r="B17" i="1"/>
  <c r="N3" i="1"/>
  <c r="H3" i="1"/>
  <c r="B3" i="1"/>
  <c r="B6" i="1" l="1"/>
  <c r="N20" i="1"/>
  <c r="N13" i="1"/>
  <c r="N6" i="1"/>
  <c r="H13" i="1"/>
  <c r="N27" i="1"/>
  <c r="H27" i="1"/>
  <c r="B27" i="1"/>
  <c r="H6" i="1"/>
  <c r="H20" i="1"/>
  <c r="B20" i="1"/>
  <c r="B13" i="1"/>
</calcChain>
</file>

<file path=xl/sharedStrings.xml><?xml version="1.0" encoding="utf-8"?>
<sst xmlns="http://schemas.openxmlformats.org/spreadsheetml/2006/main" count="100" uniqueCount="88">
  <si>
    <t>A2 Total</t>
  </si>
  <si>
    <t>A2 ROI:1</t>
  </si>
  <si>
    <t>A2 ROI:3</t>
  </si>
  <si>
    <t>A2 ROI:4</t>
  </si>
  <si>
    <t>A2 ROI:5</t>
  </si>
  <si>
    <t>A2 ROI:6</t>
  </si>
  <si>
    <t>A3 Total</t>
  </si>
  <si>
    <t>A3 ROI:1</t>
  </si>
  <si>
    <t>A3 ROI:2</t>
  </si>
  <si>
    <t>A3 ROI:3</t>
  </si>
  <si>
    <t>A3 ROI:4</t>
  </si>
  <si>
    <t>A3 ROI:5</t>
  </si>
  <si>
    <t>A4 Total</t>
  </si>
  <si>
    <t>A4 ROI:1</t>
  </si>
  <si>
    <t>A4 ROI:2</t>
  </si>
  <si>
    <t>A4 ROI:3</t>
  </si>
  <si>
    <t>A4 ROI:4</t>
  </si>
  <si>
    <t>A4 ROI:6</t>
  </si>
  <si>
    <t>B2 Total</t>
  </si>
  <si>
    <t>B2 ROI:2</t>
  </si>
  <si>
    <t>B2 ROI:3</t>
  </si>
  <si>
    <t>B2 ROI:4</t>
  </si>
  <si>
    <t>B2 ROI:5</t>
  </si>
  <si>
    <t>B2 ROI:6</t>
  </si>
  <si>
    <t>B3 Total</t>
  </si>
  <si>
    <t>B3 ROI:1</t>
  </si>
  <si>
    <t>B3 ROI:2</t>
  </si>
  <si>
    <t>B3 ROI:3</t>
  </si>
  <si>
    <t>B3 ROI:4</t>
  </si>
  <si>
    <t>B3 ROI:5</t>
  </si>
  <si>
    <t>B4 Total</t>
  </si>
  <si>
    <t>B4 ROI:1</t>
  </si>
  <si>
    <t>B4 ROI:2</t>
  </si>
  <si>
    <t>B4 ROI:3</t>
  </si>
  <si>
    <t>B4 ROI:4</t>
  </si>
  <si>
    <t>B4 ROI:5</t>
  </si>
  <si>
    <t>C2 Total</t>
  </si>
  <si>
    <t>C2 ROI:1</t>
  </si>
  <si>
    <t>C2 ROI:2</t>
  </si>
  <si>
    <t>C2 ROI:3</t>
  </si>
  <si>
    <t>C2 ROI:5</t>
  </si>
  <si>
    <t>C2 ROI:6</t>
  </si>
  <si>
    <t>C3 Total</t>
  </si>
  <si>
    <t>C3 ROI:1</t>
  </si>
  <si>
    <t>C3 ROI:2</t>
  </si>
  <si>
    <t>C3 ROI:3</t>
  </si>
  <si>
    <t>C3 ROI:4</t>
  </si>
  <si>
    <t>C3 ROI:5</t>
  </si>
  <si>
    <t>C4 Total</t>
  </si>
  <si>
    <t>C4 ROI:1</t>
  </si>
  <si>
    <t>C4 ROI:2</t>
  </si>
  <si>
    <t>C4 ROI:3</t>
  </si>
  <si>
    <t>C4 ROI:5</t>
  </si>
  <si>
    <t>C4 ROI:6</t>
  </si>
  <si>
    <t>A6 Total</t>
  </si>
  <si>
    <t>A6 ROI:1</t>
  </si>
  <si>
    <t>A6 ROI:2</t>
  </si>
  <si>
    <t>A6 ROI:3</t>
  </si>
  <si>
    <t>A6 ROI:4</t>
  </si>
  <si>
    <t>A6 ROI:6</t>
  </si>
  <si>
    <t>B6 Total</t>
  </si>
  <si>
    <t>B6 ROI:2</t>
  </si>
  <si>
    <t>B6 ROI:3</t>
  </si>
  <si>
    <t>B6 ROI:4</t>
  </si>
  <si>
    <t>B6 ROI:5</t>
  </si>
  <si>
    <t>B6 ROI:6</t>
  </si>
  <si>
    <t>C6 Total</t>
  </si>
  <si>
    <t>C6 ROI:1</t>
  </si>
  <si>
    <t>C6 ROI:2</t>
  </si>
  <si>
    <t>C6 ROI:3</t>
  </si>
  <si>
    <t>C6 ROI:5</t>
  </si>
  <si>
    <t>C6 ROI:6</t>
  </si>
  <si>
    <t>The number of the total cells</t>
    <phoneticPr fontId="6" type="noConversion"/>
  </si>
  <si>
    <r>
      <t>The number of the SG</t>
    </r>
    <r>
      <rPr>
        <b/>
        <vertAlign val="superscript"/>
        <sz val="10"/>
        <color rgb="FF000000"/>
        <rFont val="Arial"/>
        <family val="2"/>
      </rPr>
      <t>+</t>
    </r>
    <r>
      <rPr>
        <b/>
        <sz val="10"/>
        <color rgb="FF000000"/>
        <rFont val="Arial"/>
        <family val="2"/>
      </rPr>
      <t xml:space="preserve"> cells</t>
    </r>
    <phoneticPr fontId="6" type="noConversion"/>
  </si>
  <si>
    <t>The mean intensity per SG</t>
    <phoneticPr fontId="6" type="noConversion"/>
  </si>
  <si>
    <t>Ratio of the SG+ cells</t>
    <phoneticPr fontId="6" type="noConversion"/>
  </si>
  <si>
    <t>A2: NC Mock</t>
    <phoneticPr fontId="6" type="noConversion"/>
  </si>
  <si>
    <t>B2: sg7 Mock</t>
    <phoneticPr fontId="6" type="noConversion"/>
  </si>
  <si>
    <r>
      <t>A3: NC 0.1 mM NaAsO</t>
    </r>
    <r>
      <rPr>
        <b/>
        <vertAlign val="subscript"/>
        <sz val="11"/>
        <color theme="1"/>
        <rFont val="Arial"/>
        <family val="2"/>
      </rPr>
      <t>2</t>
    </r>
    <phoneticPr fontId="6" type="noConversion"/>
  </si>
  <si>
    <r>
      <t>A4: NC 0.5 mM NaAsO</t>
    </r>
    <r>
      <rPr>
        <b/>
        <vertAlign val="subscript"/>
        <sz val="11"/>
        <color theme="1"/>
        <rFont val="Arial"/>
        <family val="2"/>
      </rPr>
      <t>2</t>
    </r>
    <phoneticPr fontId="6" type="noConversion"/>
  </si>
  <si>
    <t>C2: sg8 Mock</t>
    <phoneticPr fontId="6" type="noConversion"/>
  </si>
  <si>
    <r>
      <t>B3: sg7 0.1 mM NaAsO</t>
    </r>
    <r>
      <rPr>
        <b/>
        <vertAlign val="subscript"/>
        <sz val="11"/>
        <color theme="1"/>
        <rFont val="Arial"/>
        <family val="2"/>
      </rPr>
      <t>2</t>
    </r>
    <phoneticPr fontId="6" type="noConversion"/>
  </si>
  <si>
    <r>
      <t>B4: sg7 0.5 mM NaAsO</t>
    </r>
    <r>
      <rPr>
        <b/>
        <vertAlign val="subscript"/>
        <sz val="11"/>
        <color theme="1"/>
        <rFont val="Arial"/>
        <family val="2"/>
      </rPr>
      <t>2</t>
    </r>
    <phoneticPr fontId="6" type="noConversion"/>
  </si>
  <si>
    <t>A6: OE Mock</t>
    <phoneticPr fontId="6" type="noConversion"/>
  </si>
  <si>
    <r>
      <t>B6: OE 0.1 mM NaAsO</t>
    </r>
    <r>
      <rPr>
        <b/>
        <vertAlign val="subscript"/>
        <sz val="11"/>
        <color theme="1"/>
        <rFont val="Arial"/>
        <family val="2"/>
      </rPr>
      <t>2</t>
    </r>
    <phoneticPr fontId="6" type="noConversion"/>
  </si>
  <si>
    <r>
      <t>C6: OE 0.5 mM NaAsO</t>
    </r>
    <r>
      <rPr>
        <b/>
        <vertAlign val="subscript"/>
        <sz val="11"/>
        <color theme="1"/>
        <rFont val="Arial"/>
        <family val="2"/>
      </rPr>
      <t>2</t>
    </r>
    <phoneticPr fontId="6" type="noConversion"/>
  </si>
  <si>
    <r>
      <t>C3: sg8 0.1 mM NaAsO</t>
    </r>
    <r>
      <rPr>
        <b/>
        <vertAlign val="subscript"/>
        <sz val="11"/>
        <color theme="1"/>
        <rFont val="Arial"/>
        <family val="2"/>
      </rPr>
      <t>2</t>
    </r>
    <phoneticPr fontId="6" type="noConversion"/>
  </si>
  <si>
    <r>
      <t>C4: sg8 0.5 mM NaAsO</t>
    </r>
    <r>
      <rPr>
        <b/>
        <vertAlign val="subscript"/>
        <sz val="11"/>
        <color theme="1"/>
        <rFont val="Arial"/>
        <family val="2"/>
      </rPr>
      <t>2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</si>
</sst>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0"/>
      <color rgb="FF27413E"/>
      <name val="Arial"/>
      <family val="2"/>
    </font>
    <font>
      <b/>
      <sz val="10"/>
      <color rgb="FF000000"/>
      <name val="Arial"/>
      <family val="2"/>
    </font>
    <font>
      <sz val="9"/>
      <name val="等线"/>
      <family val="3"/>
      <charset val="134"/>
      <scheme val="minor"/>
    </font>
    <font>
      <b/>
      <vertAlign val="superscript"/>
      <sz val="10"/>
      <color rgb="FF000000"/>
      <name val="Arial"/>
      <family val="2"/>
    </font>
    <font>
      <b/>
      <vertAlign val="subscript"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>
      <alignment vertical="center"/>
    </xf>
    <xf numFmtId="10" fontId="2" fillId="0" borderId="1" xfId="0" applyNumberFormat="1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workbookViewId="0">
      <selection activeCell="D33" sqref="D33"/>
    </sheetView>
  </sheetViews>
  <sheetFormatPr defaultColWidth="9" defaultRowHeight="13.8" x14ac:dyDescent="0.25"/>
  <cols>
    <col min="1" max="1" width="27" style="3" customWidth="1"/>
    <col min="2" max="2" width="10.88671875" style="4" customWidth="1"/>
    <col min="3" max="3" width="11.109375" style="4"/>
    <col min="4" max="7" width="9" style="4"/>
    <col min="8" max="8" width="9.21875" style="4"/>
    <col min="9" max="11" width="11.109375" style="4"/>
    <col min="12" max="12" width="9" style="4"/>
    <col min="13" max="13" width="11.109375" style="4"/>
    <col min="14" max="15" width="10.109375" style="4"/>
    <col min="16" max="19" width="11.109375" style="4"/>
    <col min="20" max="16384" width="9" style="4"/>
  </cols>
  <sheetData>
    <row r="1" spans="1:19" ht="19.95" customHeight="1" x14ac:dyDescent="0.25">
      <c r="B1" s="14" t="s">
        <v>76</v>
      </c>
      <c r="C1" s="15"/>
      <c r="D1" s="15"/>
      <c r="E1" s="15"/>
      <c r="F1" s="15"/>
      <c r="G1" s="15"/>
      <c r="H1" s="14" t="s">
        <v>78</v>
      </c>
      <c r="I1" s="15"/>
      <c r="J1" s="15"/>
      <c r="K1" s="15"/>
      <c r="L1" s="15"/>
      <c r="M1" s="15"/>
      <c r="N1" s="14" t="s">
        <v>79</v>
      </c>
      <c r="O1" s="14"/>
      <c r="P1" s="14"/>
      <c r="Q1" s="14"/>
      <c r="R1" s="14"/>
      <c r="S1" s="14"/>
    </row>
    <row r="2" spans="1:19" s="1" customFormat="1" ht="19.95" customHeight="1" x14ac:dyDescent="0.25">
      <c r="A2" s="5"/>
      <c r="B2" s="6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6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6" t="s">
        <v>12</v>
      </c>
      <c r="O2" s="5" t="s">
        <v>13</v>
      </c>
      <c r="P2" s="5" t="s">
        <v>14</v>
      </c>
      <c r="Q2" s="5" t="s">
        <v>15</v>
      </c>
      <c r="R2" s="5" t="s">
        <v>16</v>
      </c>
      <c r="S2" s="5" t="s">
        <v>17</v>
      </c>
    </row>
    <row r="3" spans="1:19" ht="19.95" customHeight="1" x14ac:dyDescent="0.25">
      <c r="A3" s="10" t="s">
        <v>72</v>
      </c>
      <c r="B3" s="7">
        <f>SUM(C3:G3)</f>
        <v>8832</v>
      </c>
      <c r="C3" s="8">
        <v>2038</v>
      </c>
      <c r="D3" s="8">
        <v>1395</v>
      </c>
      <c r="E3" s="8">
        <v>2362</v>
      </c>
      <c r="F3" s="8">
        <v>1406</v>
      </c>
      <c r="G3" s="8">
        <v>1631</v>
      </c>
      <c r="H3" s="7">
        <f>SUM(I3:M3)</f>
        <v>7360</v>
      </c>
      <c r="I3" s="8">
        <v>1575</v>
      </c>
      <c r="J3" s="8">
        <v>1060</v>
      </c>
      <c r="K3" s="8">
        <v>1521</v>
      </c>
      <c r="L3" s="8">
        <v>1387</v>
      </c>
      <c r="M3" s="8">
        <v>1817</v>
      </c>
      <c r="N3" s="7">
        <f>SUM(O3:S3)</f>
        <v>8517</v>
      </c>
      <c r="O3" s="8">
        <v>1559</v>
      </c>
      <c r="P3" s="8">
        <v>1707</v>
      </c>
      <c r="Q3" s="8">
        <v>1705</v>
      </c>
      <c r="R3" s="8">
        <v>1779</v>
      </c>
      <c r="S3" s="8">
        <v>1767</v>
      </c>
    </row>
    <row r="4" spans="1:19" ht="19.95" customHeight="1" x14ac:dyDescent="0.25">
      <c r="A4" s="10" t="s">
        <v>73</v>
      </c>
      <c r="B4" s="7">
        <f>SUM(C4:G4)</f>
        <v>55</v>
      </c>
      <c r="C4" s="8">
        <v>22</v>
      </c>
      <c r="D4" s="8">
        <v>8</v>
      </c>
      <c r="E4" s="8">
        <v>17</v>
      </c>
      <c r="F4" s="8">
        <v>0</v>
      </c>
      <c r="G4" s="8">
        <v>8</v>
      </c>
      <c r="H4" s="7">
        <f>SUM(I4:M4)</f>
        <v>467</v>
      </c>
      <c r="I4" s="8">
        <v>111</v>
      </c>
      <c r="J4" s="8">
        <v>78</v>
      </c>
      <c r="K4" s="8">
        <v>109</v>
      </c>
      <c r="L4" s="8">
        <v>60</v>
      </c>
      <c r="M4" s="8">
        <v>109</v>
      </c>
      <c r="N4" s="7">
        <f>SUM(O4:S4)</f>
        <v>5448</v>
      </c>
      <c r="O4" s="8">
        <v>970</v>
      </c>
      <c r="P4" s="8">
        <v>1220</v>
      </c>
      <c r="Q4" s="8">
        <v>1168</v>
      </c>
      <c r="R4" s="8">
        <v>819</v>
      </c>
      <c r="S4" s="8">
        <v>1271</v>
      </c>
    </row>
    <row r="5" spans="1:19" ht="19.95" customHeight="1" x14ac:dyDescent="0.25">
      <c r="A5" s="10" t="s">
        <v>74</v>
      </c>
      <c r="B5" s="7">
        <f>AVERAGE(C5:G5)</f>
        <v>160</v>
      </c>
      <c r="C5" s="8">
        <v>348</v>
      </c>
      <c r="D5" s="8">
        <v>136</v>
      </c>
      <c r="E5" s="8">
        <v>186</v>
      </c>
      <c r="F5" s="8">
        <v>0</v>
      </c>
      <c r="G5" s="8">
        <v>130</v>
      </c>
      <c r="H5" s="7">
        <f>AVERAGE(I5:M5)</f>
        <v>1728</v>
      </c>
      <c r="I5" s="8">
        <v>1912</v>
      </c>
      <c r="J5" s="8">
        <v>2159</v>
      </c>
      <c r="K5" s="8">
        <v>1806</v>
      </c>
      <c r="L5" s="8">
        <v>1176</v>
      </c>
      <c r="M5" s="8">
        <v>1587</v>
      </c>
      <c r="N5" s="7">
        <f>AVERAGE(O5:S5)</f>
        <v>17797.400000000001</v>
      </c>
      <c r="O5" s="8">
        <v>15863</v>
      </c>
      <c r="P5" s="8">
        <v>18791</v>
      </c>
      <c r="Q5" s="8">
        <v>19842</v>
      </c>
      <c r="R5" s="8">
        <v>13809</v>
      </c>
      <c r="S5" s="8">
        <v>20682</v>
      </c>
    </row>
    <row r="6" spans="1:19" ht="19.95" customHeight="1" x14ac:dyDescent="0.25">
      <c r="A6" s="11" t="s">
        <v>75</v>
      </c>
      <c r="B6" s="9">
        <f>AVERAGE(C6:G6)</f>
        <v>5.7263841386171275E-3</v>
      </c>
      <c r="C6" s="2">
        <f>C4/C3</f>
        <v>1.0794896957801767E-2</v>
      </c>
      <c r="D6" s="2">
        <f>D4/D3</f>
        <v>5.7347670250896057E-3</v>
      </c>
      <c r="E6" s="2">
        <f>E4/E3</f>
        <v>7.1972904318374255E-3</v>
      </c>
      <c r="F6" s="2">
        <f>F4/F3</f>
        <v>0</v>
      </c>
      <c r="G6" s="2">
        <f>G4/G3</f>
        <v>4.904966278356836E-3</v>
      </c>
      <c r="H6" s="9">
        <f>AVERAGE(I6:M6)</f>
        <v>6.3794460069828002E-2</v>
      </c>
      <c r="I6" s="2">
        <f>I4/I3</f>
        <v>7.047619047619047E-2</v>
      </c>
      <c r="J6" s="2">
        <f>J4/J3</f>
        <v>7.3584905660377356E-2</v>
      </c>
      <c r="K6" s="2">
        <f>K4/K3</f>
        <v>7.1663379355687049E-2</v>
      </c>
      <c r="L6" s="2">
        <f>L4/L3</f>
        <v>4.3258832011535686E-2</v>
      </c>
      <c r="M6" s="2">
        <f>M4/M3</f>
        <v>5.9988992845349476E-2</v>
      </c>
      <c r="N6" s="9">
        <f>AVERAGE(O6:S6)</f>
        <v>0.64032222041757303</v>
      </c>
      <c r="O6" s="2">
        <f>O4/O3</f>
        <v>0.62219371391917899</v>
      </c>
      <c r="P6" s="2">
        <f>P4/P3</f>
        <v>0.7147041593438781</v>
      </c>
      <c r="Q6" s="2">
        <f>Q4/Q3</f>
        <v>0.68504398826979473</v>
      </c>
      <c r="R6" s="2">
        <f>R4/R3</f>
        <v>0.46037099494097805</v>
      </c>
      <c r="S6" s="2">
        <f>S4/S3</f>
        <v>0.7192982456140351</v>
      </c>
    </row>
    <row r="7" spans="1:19" ht="19.95" customHeight="1" x14ac:dyDescent="0.25">
      <c r="A7" s="12"/>
    </row>
    <row r="8" spans="1:19" s="3" customFormat="1" ht="19.95" customHeight="1" x14ac:dyDescent="0.25">
      <c r="A8" s="12"/>
      <c r="B8" s="14" t="s">
        <v>77</v>
      </c>
      <c r="C8" s="14"/>
      <c r="D8" s="14"/>
      <c r="E8" s="14"/>
      <c r="F8" s="14"/>
      <c r="G8" s="14"/>
      <c r="H8" s="14" t="s">
        <v>81</v>
      </c>
      <c r="I8" s="14"/>
      <c r="J8" s="14"/>
      <c r="K8" s="14"/>
      <c r="L8" s="14"/>
      <c r="M8" s="14"/>
      <c r="N8" s="14" t="s">
        <v>82</v>
      </c>
      <c r="O8" s="14"/>
      <c r="P8" s="14"/>
      <c r="Q8" s="14"/>
      <c r="R8" s="14"/>
      <c r="S8" s="14"/>
    </row>
    <row r="9" spans="1:19" s="1" customFormat="1" ht="19.95" customHeight="1" x14ac:dyDescent="0.25">
      <c r="A9" s="13"/>
      <c r="B9" s="6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6" t="s">
        <v>24</v>
      </c>
      <c r="I9" s="5" t="s">
        <v>25</v>
      </c>
      <c r="J9" s="5" t="s">
        <v>26</v>
      </c>
      <c r="K9" s="5" t="s">
        <v>27</v>
      </c>
      <c r="L9" s="5" t="s">
        <v>28</v>
      </c>
      <c r="M9" s="5" t="s">
        <v>29</v>
      </c>
      <c r="N9" s="6" t="s">
        <v>30</v>
      </c>
      <c r="O9" s="5" t="s">
        <v>31</v>
      </c>
      <c r="P9" s="5" t="s">
        <v>32</v>
      </c>
      <c r="Q9" s="5" t="s">
        <v>33</v>
      </c>
      <c r="R9" s="5" t="s">
        <v>34</v>
      </c>
      <c r="S9" s="5" t="s">
        <v>35</v>
      </c>
    </row>
    <row r="10" spans="1:19" ht="19.95" customHeight="1" x14ac:dyDescent="0.25">
      <c r="A10" s="10" t="s">
        <v>72</v>
      </c>
      <c r="B10" s="7">
        <f>SUM(C10:G10)</f>
        <v>6145</v>
      </c>
      <c r="C10" s="8">
        <v>1365</v>
      </c>
      <c r="D10" s="8">
        <v>1273</v>
      </c>
      <c r="E10" s="8">
        <v>1390</v>
      </c>
      <c r="F10" s="8">
        <v>854</v>
      </c>
      <c r="G10" s="8">
        <v>1263</v>
      </c>
      <c r="H10" s="7">
        <f>SUM(I10:M10)</f>
        <v>4391</v>
      </c>
      <c r="I10" s="8">
        <v>903</v>
      </c>
      <c r="J10" s="8">
        <v>841</v>
      </c>
      <c r="K10" s="8">
        <v>865</v>
      </c>
      <c r="L10" s="8">
        <v>963</v>
      </c>
      <c r="M10" s="8">
        <v>819</v>
      </c>
      <c r="N10" s="7">
        <f>SUM(O10:S10)</f>
        <v>6296</v>
      </c>
      <c r="O10" s="8">
        <v>1099</v>
      </c>
      <c r="P10" s="8">
        <v>1362</v>
      </c>
      <c r="Q10" s="8">
        <v>1285</v>
      </c>
      <c r="R10" s="8">
        <v>1226</v>
      </c>
      <c r="S10" s="8">
        <v>1324</v>
      </c>
    </row>
    <row r="11" spans="1:19" ht="19.95" customHeight="1" x14ac:dyDescent="0.25">
      <c r="A11" s="10" t="s">
        <v>73</v>
      </c>
      <c r="B11" s="7">
        <f>SUM(C11:G11)</f>
        <v>52</v>
      </c>
      <c r="C11" s="8">
        <v>12</v>
      </c>
      <c r="D11" s="8">
        <v>11</v>
      </c>
      <c r="E11" s="8">
        <v>10</v>
      </c>
      <c r="F11" s="8">
        <v>8</v>
      </c>
      <c r="G11" s="8">
        <v>11</v>
      </c>
      <c r="H11" s="7">
        <f>SUM(I11:M11)</f>
        <v>1294</v>
      </c>
      <c r="I11" s="8">
        <v>273</v>
      </c>
      <c r="J11" s="8">
        <v>257</v>
      </c>
      <c r="K11" s="8">
        <v>210</v>
      </c>
      <c r="L11" s="8">
        <v>275</v>
      </c>
      <c r="M11" s="8">
        <v>279</v>
      </c>
      <c r="N11" s="7">
        <f>SUM(O11:S11)</f>
        <v>3566</v>
      </c>
      <c r="O11" s="8">
        <v>705</v>
      </c>
      <c r="P11" s="8">
        <v>542</v>
      </c>
      <c r="Q11" s="8">
        <v>881</v>
      </c>
      <c r="R11" s="8">
        <v>887</v>
      </c>
      <c r="S11" s="8">
        <v>551</v>
      </c>
    </row>
    <row r="12" spans="1:19" ht="19.95" customHeight="1" x14ac:dyDescent="0.25">
      <c r="A12" s="10" t="s">
        <v>74</v>
      </c>
      <c r="B12" s="7">
        <f>AVERAGE(C12:G12)</f>
        <v>238.6</v>
      </c>
      <c r="C12" s="8">
        <v>275</v>
      </c>
      <c r="D12" s="8">
        <v>255</v>
      </c>
      <c r="E12" s="8">
        <v>203</v>
      </c>
      <c r="F12" s="8">
        <v>264</v>
      </c>
      <c r="G12" s="8">
        <v>196</v>
      </c>
      <c r="H12" s="7">
        <f>AVERAGE(I12:M12)</f>
        <v>6945.8</v>
      </c>
      <c r="I12" s="8">
        <v>7099</v>
      </c>
      <c r="J12" s="8">
        <v>7334</v>
      </c>
      <c r="K12" s="8">
        <v>5371</v>
      </c>
      <c r="L12" s="8">
        <v>6942</v>
      </c>
      <c r="M12" s="8">
        <v>7983</v>
      </c>
      <c r="N12" s="7">
        <f>AVERAGE(O12:S12)</f>
        <v>13790.2</v>
      </c>
      <c r="O12" s="8">
        <v>15622</v>
      </c>
      <c r="P12" s="8">
        <v>10198</v>
      </c>
      <c r="Q12" s="8">
        <v>15958</v>
      </c>
      <c r="R12" s="8">
        <v>16722</v>
      </c>
      <c r="S12" s="8">
        <v>10451</v>
      </c>
    </row>
    <row r="13" spans="1:19" ht="19.95" customHeight="1" x14ac:dyDescent="0.25">
      <c r="A13" s="11" t="s">
        <v>75</v>
      </c>
      <c r="B13" s="9">
        <f>AVERAGE(C13:G13)</f>
        <v>8.5407124808521556E-3</v>
      </c>
      <c r="C13" s="2">
        <f>C11/C10</f>
        <v>8.7912087912087912E-3</v>
      </c>
      <c r="D13" s="2">
        <f>D11/D10</f>
        <v>8.6410054988216804E-3</v>
      </c>
      <c r="E13" s="2">
        <f>E11/E10</f>
        <v>7.1942446043165471E-3</v>
      </c>
      <c r="F13" s="2">
        <f>F11/F10</f>
        <v>9.3676814988290398E-3</v>
      </c>
      <c r="G13" s="2">
        <f>G11/G10</f>
        <v>8.7094220110847196E-3</v>
      </c>
      <c r="H13" s="9">
        <f>AVERAGE(I13:M13)</f>
        <v>0.29538280266361222</v>
      </c>
      <c r="I13" s="2">
        <f>I11/I10</f>
        <v>0.30232558139534882</v>
      </c>
      <c r="J13" s="2">
        <f>J11/J10</f>
        <v>0.30558858501783592</v>
      </c>
      <c r="K13" s="2">
        <f>K11/K10</f>
        <v>0.24277456647398843</v>
      </c>
      <c r="L13" s="2">
        <f>L11/L10</f>
        <v>0.28556593977154726</v>
      </c>
      <c r="M13" s="2">
        <f>M11/M10</f>
        <v>0.34065934065934067</v>
      </c>
      <c r="N13" s="9">
        <f>AVERAGE(O13:S13)</f>
        <v>0.57293874959385793</v>
      </c>
      <c r="O13" s="2">
        <f>O11/O10</f>
        <v>0.6414922656960873</v>
      </c>
      <c r="P13" s="2">
        <f>P11/P10</f>
        <v>0.39794419970631423</v>
      </c>
      <c r="Q13" s="2">
        <f>Q11/Q10</f>
        <v>0.68560311284046693</v>
      </c>
      <c r="R13" s="2">
        <f>R11/R10</f>
        <v>0.72349102773246332</v>
      </c>
      <c r="S13" s="2">
        <f>S11/S10</f>
        <v>0.41616314199395771</v>
      </c>
    </row>
    <row r="14" spans="1:19" ht="19.95" customHeight="1" x14ac:dyDescent="0.25">
      <c r="A14" s="12"/>
    </row>
    <row r="15" spans="1:19" s="3" customFormat="1" ht="19.95" customHeight="1" x14ac:dyDescent="0.25">
      <c r="A15" s="12"/>
      <c r="B15" s="14" t="s">
        <v>80</v>
      </c>
      <c r="C15" s="14"/>
      <c r="D15" s="14"/>
      <c r="E15" s="14"/>
      <c r="F15" s="14"/>
      <c r="G15" s="14"/>
      <c r="H15" s="14" t="s">
        <v>86</v>
      </c>
      <c r="I15" s="14"/>
      <c r="J15" s="14"/>
      <c r="K15" s="14"/>
      <c r="L15" s="14"/>
      <c r="M15" s="14"/>
      <c r="N15" s="14" t="s">
        <v>87</v>
      </c>
      <c r="O15" s="14"/>
      <c r="P15" s="14"/>
      <c r="Q15" s="14"/>
      <c r="R15" s="14"/>
      <c r="S15" s="14"/>
    </row>
    <row r="16" spans="1:19" ht="19.95" customHeight="1" x14ac:dyDescent="0.25">
      <c r="A16" s="13"/>
      <c r="B16" s="6" t="s">
        <v>36</v>
      </c>
      <c r="C16" s="5" t="s">
        <v>37</v>
      </c>
      <c r="D16" s="5" t="s">
        <v>38</v>
      </c>
      <c r="E16" s="5" t="s">
        <v>39</v>
      </c>
      <c r="F16" s="5" t="s">
        <v>40</v>
      </c>
      <c r="G16" s="5" t="s">
        <v>41</v>
      </c>
      <c r="H16" s="6" t="s">
        <v>42</v>
      </c>
      <c r="I16" s="5" t="s">
        <v>43</v>
      </c>
      <c r="J16" s="5" t="s">
        <v>44</v>
      </c>
      <c r="K16" s="5" t="s">
        <v>45</v>
      </c>
      <c r="L16" s="5" t="s">
        <v>46</v>
      </c>
      <c r="M16" s="5" t="s">
        <v>47</v>
      </c>
      <c r="N16" s="6" t="s">
        <v>48</v>
      </c>
      <c r="O16" s="5" t="s">
        <v>49</v>
      </c>
      <c r="P16" s="5" t="s">
        <v>50</v>
      </c>
      <c r="Q16" s="5" t="s">
        <v>51</v>
      </c>
      <c r="R16" s="5" t="s">
        <v>52</v>
      </c>
      <c r="S16" s="5" t="s">
        <v>53</v>
      </c>
    </row>
    <row r="17" spans="1:19" ht="19.95" customHeight="1" x14ac:dyDescent="0.25">
      <c r="A17" s="10" t="s">
        <v>72</v>
      </c>
      <c r="B17" s="7">
        <f>SUM(C17:G17)</f>
        <v>9329</v>
      </c>
      <c r="C17" s="8">
        <v>1994</v>
      </c>
      <c r="D17" s="8">
        <v>1892</v>
      </c>
      <c r="E17" s="8">
        <v>1654</v>
      </c>
      <c r="F17" s="8">
        <v>1876</v>
      </c>
      <c r="G17" s="8">
        <v>1913</v>
      </c>
      <c r="H17" s="7">
        <f>SUM(I17:M17)</f>
        <v>5227</v>
      </c>
      <c r="I17" s="8">
        <v>454</v>
      </c>
      <c r="J17" s="8">
        <v>1038</v>
      </c>
      <c r="K17" s="8">
        <v>1264</v>
      </c>
      <c r="L17" s="8">
        <v>1179</v>
      </c>
      <c r="M17" s="8">
        <v>1292</v>
      </c>
      <c r="N17" s="7">
        <f>SUM(O17:S17)</f>
        <v>9342</v>
      </c>
      <c r="O17" s="8">
        <v>1570</v>
      </c>
      <c r="P17" s="8">
        <v>1863</v>
      </c>
      <c r="Q17" s="8">
        <v>2230</v>
      </c>
      <c r="R17" s="8">
        <v>2016</v>
      </c>
      <c r="S17" s="8">
        <v>1663</v>
      </c>
    </row>
    <row r="18" spans="1:19" ht="19.95" customHeight="1" x14ac:dyDescent="0.25">
      <c r="A18" s="10" t="s">
        <v>73</v>
      </c>
      <c r="B18" s="7">
        <f>SUM(C18:G18)</f>
        <v>49</v>
      </c>
      <c r="C18" s="8">
        <v>7</v>
      </c>
      <c r="D18" s="8">
        <v>7</v>
      </c>
      <c r="E18" s="8">
        <v>15</v>
      </c>
      <c r="F18" s="8">
        <v>17</v>
      </c>
      <c r="G18" s="8">
        <v>3</v>
      </c>
      <c r="H18" s="7">
        <f>SUM(I18:M18)</f>
        <v>1680</v>
      </c>
      <c r="I18" s="8">
        <v>143</v>
      </c>
      <c r="J18" s="8">
        <v>332</v>
      </c>
      <c r="K18" s="8">
        <v>392</v>
      </c>
      <c r="L18" s="8">
        <v>466</v>
      </c>
      <c r="M18" s="8">
        <v>347</v>
      </c>
      <c r="N18" s="7">
        <f>SUM(O18:S18)</f>
        <v>6096</v>
      </c>
      <c r="O18" s="8">
        <v>933</v>
      </c>
      <c r="P18" s="8">
        <v>1111</v>
      </c>
      <c r="Q18" s="8">
        <v>1405</v>
      </c>
      <c r="R18" s="8">
        <v>1413</v>
      </c>
      <c r="S18" s="8">
        <v>1234</v>
      </c>
    </row>
    <row r="19" spans="1:19" ht="19.95" customHeight="1" x14ac:dyDescent="0.25">
      <c r="A19" s="10" t="s">
        <v>74</v>
      </c>
      <c r="B19" s="7">
        <f>AVERAGE(C19:G19)</f>
        <v>147.19999999999999</v>
      </c>
      <c r="C19" s="8">
        <v>97</v>
      </c>
      <c r="D19" s="8">
        <v>99</v>
      </c>
      <c r="E19" s="8">
        <v>249</v>
      </c>
      <c r="F19" s="8">
        <v>249</v>
      </c>
      <c r="G19" s="8">
        <v>42</v>
      </c>
      <c r="H19" s="7">
        <f>AVERAGE(I19:M19)</f>
        <v>8946.4</v>
      </c>
      <c r="I19" s="8">
        <v>8744</v>
      </c>
      <c r="J19" s="8">
        <v>9221</v>
      </c>
      <c r="K19" s="8">
        <v>8515</v>
      </c>
      <c r="L19" s="8">
        <v>10744</v>
      </c>
      <c r="M19" s="8">
        <v>7508</v>
      </c>
      <c r="N19" s="7">
        <f>AVERAGE(O19:S19)</f>
        <v>15505.4</v>
      </c>
      <c r="O19" s="8">
        <v>14098</v>
      </c>
      <c r="P19" s="8">
        <v>14344</v>
      </c>
      <c r="Q19" s="8">
        <v>15014</v>
      </c>
      <c r="R19" s="8">
        <v>16518</v>
      </c>
      <c r="S19" s="8">
        <v>17553</v>
      </c>
    </row>
    <row r="20" spans="1:19" ht="19.95" customHeight="1" x14ac:dyDescent="0.25">
      <c r="A20" s="11" t="s">
        <v>75</v>
      </c>
      <c r="B20" s="9">
        <f>AVERAGE(C20:G20)</f>
        <v>5.3818590295041692E-3</v>
      </c>
      <c r="C20" s="2">
        <f>C18/C17</f>
        <v>3.5105315947843532E-3</v>
      </c>
      <c r="D20" s="2">
        <f>D18/D17</f>
        <v>3.6997885835095136E-3</v>
      </c>
      <c r="E20" s="2">
        <f>E18/E17</f>
        <v>9.068923821039904E-3</v>
      </c>
      <c r="F20" s="2">
        <f>F18/F17</f>
        <v>9.0618336886993597E-3</v>
      </c>
      <c r="G20" s="2">
        <f>G18/G17</f>
        <v>1.5682174594877157E-3</v>
      </c>
      <c r="H20" s="9">
        <f>AVERAGE(I20:M20)</f>
        <v>0.32175529534043379</v>
      </c>
      <c r="I20" s="2">
        <f>I18/I17</f>
        <v>0.31497797356828194</v>
      </c>
      <c r="J20" s="2">
        <f>J18/J17</f>
        <v>0.31984585741811178</v>
      </c>
      <c r="K20" s="2">
        <f>K18/K17</f>
        <v>0.310126582278481</v>
      </c>
      <c r="L20" s="2">
        <f>L18/L17</f>
        <v>0.39525021204410515</v>
      </c>
      <c r="M20" s="2">
        <f>M18/M17</f>
        <v>0.26857585139318885</v>
      </c>
      <c r="N20" s="9">
        <f>AVERAGE(O20:S20)</f>
        <v>0.65271753214289618</v>
      </c>
      <c r="O20" s="2">
        <f>O18/O17</f>
        <v>0.59426751592356686</v>
      </c>
      <c r="P20" s="2">
        <f>P18/P17</f>
        <v>0.59634997316156735</v>
      </c>
      <c r="Q20" s="2">
        <f>Q18/Q17</f>
        <v>0.6300448430493274</v>
      </c>
      <c r="R20" s="2">
        <f>R18/R17</f>
        <v>0.7008928571428571</v>
      </c>
      <c r="S20" s="2">
        <f>S18/S17</f>
        <v>0.74203247143716178</v>
      </c>
    </row>
    <row r="21" spans="1:19" ht="19.95" customHeight="1" x14ac:dyDescent="0.25">
      <c r="A21" s="12"/>
    </row>
    <row r="22" spans="1:19" ht="19.95" customHeight="1" x14ac:dyDescent="0.25">
      <c r="A22" s="12"/>
      <c r="B22" s="14" t="s">
        <v>83</v>
      </c>
      <c r="C22" s="15"/>
      <c r="D22" s="15"/>
      <c r="E22" s="15"/>
      <c r="F22" s="15"/>
      <c r="G22" s="15"/>
      <c r="H22" s="14" t="s">
        <v>84</v>
      </c>
      <c r="I22" s="15"/>
      <c r="J22" s="15"/>
      <c r="K22" s="15"/>
      <c r="L22" s="15"/>
      <c r="M22" s="15"/>
      <c r="N22" s="14" t="s">
        <v>85</v>
      </c>
      <c r="O22" s="14"/>
      <c r="P22" s="14"/>
      <c r="Q22" s="14"/>
      <c r="R22" s="14"/>
      <c r="S22" s="14"/>
    </row>
    <row r="23" spans="1:19" ht="19.95" customHeight="1" x14ac:dyDescent="0.25">
      <c r="A23" s="13"/>
      <c r="B23" s="6" t="s">
        <v>54</v>
      </c>
      <c r="C23" s="5" t="s">
        <v>55</v>
      </c>
      <c r="D23" s="5" t="s">
        <v>56</v>
      </c>
      <c r="E23" s="5" t="s">
        <v>57</v>
      </c>
      <c r="F23" s="5" t="s">
        <v>58</v>
      </c>
      <c r="G23" s="5" t="s">
        <v>59</v>
      </c>
      <c r="H23" s="6" t="s">
        <v>60</v>
      </c>
      <c r="I23" s="5" t="s">
        <v>61</v>
      </c>
      <c r="J23" s="5" t="s">
        <v>62</v>
      </c>
      <c r="K23" s="5" t="s">
        <v>63</v>
      </c>
      <c r="L23" s="5" t="s">
        <v>64</v>
      </c>
      <c r="M23" s="5" t="s">
        <v>65</v>
      </c>
      <c r="N23" s="6" t="s">
        <v>66</v>
      </c>
      <c r="O23" s="5" t="s">
        <v>67</v>
      </c>
      <c r="P23" s="5" t="s">
        <v>68</v>
      </c>
      <c r="Q23" s="5" t="s">
        <v>69</v>
      </c>
      <c r="R23" s="5" t="s">
        <v>70</v>
      </c>
      <c r="S23" s="5" t="s">
        <v>71</v>
      </c>
    </row>
    <row r="24" spans="1:19" ht="19.95" customHeight="1" x14ac:dyDescent="0.25">
      <c r="A24" s="10" t="s">
        <v>72</v>
      </c>
      <c r="B24" s="7">
        <f>SUM(C24:G24)</f>
        <v>10622</v>
      </c>
      <c r="C24" s="8">
        <v>1788</v>
      </c>
      <c r="D24" s="8">
        <v>1957</v>
      </c>
      <c r="E24" s="8">
        <v>1961</v>
      </c>
      <c r="F24" s="8">
        <v>2041</v>
      </c>
      <c r="G24" s="8">
        <v>2875</v>
      </c>
      <c r="H24" s="7">
        <f>SUM(I24:M24)</f>
        <v>8593</v>
      </c>
      <c r="I24" s="8">
        <v>1402</v>
      </c>
      <c r="J24" s="8">
        <v>1922</v>
      </c>
      <c r="K24" s="8">
        <v>1687</v>
      </c>
      <c r="L24" s="8">
        <v>1731</v>
      </c>
      <c r="M24" s="8">
        <v>1851</v>
      </c>
      <c r="N24" s="7">
        <f>SUM(O24:S24)</f>
        <v>11640</v>
      </c>
      <c r="O24" s="8">
        <v>2373</v>
      </c>
      <c r="P24" s="8">
        <v>2214</v>
      </c>
      <c r="Q24" s="8">
        <v>2376</v>
      </c>
      <c r="R24" s="8">
        <v>2471</v>
      </c>
      <c r="S24" s="8">
        <v>2206</v>
      </c>
    </row>
    <row r="25" spans="1:19" ht="19.95" customHeight="1" x14ac:dyDescent="0.25">
      <c r="A25" s="10" t="s">
        <v>73</v>
      </c>
      <c r="B25" s="7">
        <f>SUM(C25:G25)</f>
        <v>20</v>
      </c>
      <c r="C25" s="8">
        <v>3</v>
      </c>
      <c r="D25" s="8">
        <v>1</v>
      </c>
      <c r="E25" s="8">
        <v>6</v>
      </c>
      <c r="F25" s="8">
        <v>6</v>
      </c>
      <c r="G25" s="8">
        <v>4</v>
      </c>
      <c r="H25" s="7">
        <f>SUM(I25:M25)</f>
        <v>160</v>
      </c>
      <c r="I25" s="8">
        <v>23</v>
      </c>
      <c r="J25" s="8">
        <v>42</v>
      </c>
      <c r="K25" s="8">
        <v>14</v>
      </c>
      <c r="L25" s="8">
        <v>45</v>
      </c>
      <c r="M25" s="8">
        <v>36</v>
      </c>
      <c r="N25" s="7">
        <f>SUM(O25:S25)</f>
        <v>5061</v>
      </c>
      <c r="O25" s="8">
        <v>1140</v>
      </c>
      <c r="P25" s="8">
        <v>1121</v>
      </c>
      <c r="Q25" s="8">
        <v>1240</v>
      </c>
      <c r="R25" s="8">
        <v>952</v>
      </c>
      <c r="S25" s="8">
        <v>608</v>
      </c>
    </row>
    <row r="26" spans="1:19" ht="19.95" customHeight="1" x14ac:dyDescent="0.25">
      <c r="A26" s="10" t="s">
        <v>74</v>
      </c>
      <c r="B26" s="7">
        <f>AVERAGE(C26:G26)</f>
        <v>48.8</v>
      </c>
      <c r="C26" s="8">
        <v>42</v>
      </c>
      <c r="D26" s="8">
        <v>13</v>
      </c>
      <c r="E26" s="8">
        <v>73</v>
      </c>
      <c r="F26" s="8">
        <v>80</v>
      </c>
      <c r="G26" s="8">
        <v>36</v>
      </c>
      <c r="H26" s="7">
        <f>AVERAGE(I26:M26)</f>
        <v>400.4</v>
      </c>
      <c r="I26" s="8">
        <v>345</v>
      </c>
      <c r="J26" s="8">
        <v>485</v>
      </c>
      <c r="K26" s="8">
        <v>171</v>
      </c>
      <c r="L26" s="8">
        <v>591</v>
      </c>
      <c r="M26" s="8">
        <v>410</v>
      </c>
      <c r="N26" s="7">
        <f>AVERAGE(O26:S26)</f>
        <v>9970.7999999999993</v>
      </c>
      <c r="O26" s="8">
        <v>11440</v>
      </c>
      <c r="P26" s="8">
        <v>11873</v>
      </c>
      <c r="Q26" s="8">
        <v>12399</v>
      </c>
      <c r="R26" s="8">
        <v>8455</v>
      </c>
      <c r="S26" s="8">
        <v>5687</v>
      </c>
    </row>
    <row r="27" spans="1:19" ht="19.95" customHeight="1" x14ac:dyDescent="0.25">
      <c r="A27" s="11" t="s">
        <v>75</v>
      </c>
      <c r="B27" s="9">
        <f>AVERAGE(C27:G27)</f>
        <v>1.915908352205134E-3</v>
      </c>
      <c r="C27" s="2">
        <f t="shared" ref="C27:S27" si="0">C25/C24</f>
        <v>1.6778523489932886E-3</v>
      </c>
      <c r="D27" s="2">
        <f t="shared" si="0"/>
        <v>5.1098620337250899E-4</v>
      </c>
      <c r="E27" s="2">
        <f t="shared" si="0"/>
        <v>3.0596634370219276E-3</v>
      </c>
      <c r="F27" s="2">
        <f t="shared" si="0"/>
        <v>2.9397354238118569E-3</v>
      </c>
      <c r="G27" s="2">
        <f t="shared" si="0"/>
        <v>1.3913043478260871E-3</v>
      </c>
      <c r="H27" s="9">
        <f>AVERAGE(I27:M27)</f>
        <v>1.8400321654231867E-2</v>
      </c>
      <c r="I27" s="2">
        <f t="shared" si="0"/>
        <v>1.6405135520684736E-2</v>
      </c>
      <c r="J27" s="2">
        <f t="shared" si="0"/>
        <v>2.1852237252861603E-2</v>
      </c>
      <c r="K27" s="2">
        <f t="shared" si="0"/>
        <v>8.2987551867219917E-3</v>
      </c>
      <c r="L27" s="2">
        <f t="shared" si="0"/>
        <v>2.5996533795493933E-2</v>
      </c>
      <c r="M27" s="2">
        <f t="shared" si="0"/>
        <v>1.9448946515397084E-2</v>
      </c>
      <c r="N27" s="9">
        <f>AVERAGE(O27:S27)</f>
        <v>0.43389891176572082</v>
      </c>
      <c r="O27" s="2">
        <f t="shared" si="0"/>
        <v>0.48040455120101139</v>
      </c>
      <c r="P27" s="2">
        <f t="shared" si="0"/>
        <v>0.50632339656729897</v>
      </c>
      <c r="Q27" s="2">
        <f t="shared" si="0"/>
        <v>0.52188552188552184</v>
      </c>
      <c r="R27" s="2">
        <f t="shared" si="0"/>
        <v>0.38526912181303113</v>
      </c>
      <c r="S27" s="2">
        <f t="shared" si="0"/>
        <v>0.27561196736174071</v>
      </c>
    </row>
  </sheetData>
  <mergeCells count="12">
    <mergeCell ref="B15:G15"/>
    <mergeCell ref="H15:M15"/>
    <mergeCell ref="N15:S15"/>
    <mergeCell ref="B22:G22"/>
    <mergeCell ref="H22:M22"/>
    <mergeCell ref="N22:S22"/>
    <mergeCell ref="B1:G1"/>
    <mergeCell ref="H1:M1"/>
    <mergeCell ref="N1:S1"/>
    <mergeCell ref="B8:G8"/>
    <mergeCell ref="H8:M8"/>
    <mergeCell ref="N8:S8"/>
  </mergeCells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2021-01-31T08:01:00Z</dcterms:created>
  <dcterms:modified xsi:type="dcterms:W3CDTF">2022-11-08T14:38:39Z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9ED2678B0A4046239F98A728D5106F93</vt:lpwstr>
  </property>
  <property fmtid="{D5CDD505-2E9C-101B-9397-08002B2CF9AE}" pid="3" name="KSOProductBuildVer">
    <vt:lpwstr>2052-11.1.0.11365</vt:lpwstr>
  </property>
</Properties>
</file>